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-092\Dropbox\val Files\SAAOB\2019\December\"/>
    </mc:Choice>
  </mc:AlternateContent>
  <bookViews>
    <workbookView xWindow="0" yWindow="0" windowWidth="9600" windowHeight="10695"/>
  </bookViews>
  <sheets>
    <sheet name="Sheet1" sheetId="1" r:id="rId1"/>
  </sheets>
  <definedNames>
    <definedName name="_xlnm.Print_Area" localSheetId="0">Sheet1!$A$1:$G$117</definedName>
    <definedName name="_xlnm.Print_Titles" localSheetId="0">Sheet1!$9:$10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G16" i="1"/>
  <c r="F16" i="1"/>
  <c r="E16" i="1"/>
  <c r="G18" i="1"/>
  <c r="F18" i="1"/>
  <c r="E18" i="1"/>
  <c r="G20" i="1"/>
  <c r="F20" i="1"/>
  <c r="E20" i="1"/>
  <c r="G96" i="1"/>
  <c r="F96" i="1"/>
  <c r="E96" i="1"/>
  <c r="F119" i="1" l="1"/>
  <c r="D119" i="1"/>
  <c r="C119" i="1"/>
  <c r="F12" i="1"/>
  <c r="E12" i="1"/>
  <c r="D12" i="1"/>
  <c r="C12" i="1"/>
  <c r="F118" i="1"/>
  <c r="E118" i="1"/>
  <c r="E119" i="1" s="1"/>
  <c r="D118" i="1"/>
  <c r="C118" i="1"/>
  <c r="G106" i="1" l="1"/>
  <c r="F106" i="1"/>
  <c r="G105" i="1"/>
  <c r="F105" i="1"/>
  <c r="G103" i="1"/>
  <c r="F103" i="1"/>
  <c r="G102" i="1"/>
  <c r="F102" i="1"/>
  <c r="G101" i="1"/>
  <c r="F101" i="1"/>
  <c r="G99" i="1"/>
  <c r="F99" i="1"/>
  <c r="G97" i="1"/>
  <c r="F97" i="1"/>
  <c r="G94" i="1"/>
  <c r="F94" i="1"/>
  <c r="G93" i="1"/>
  <c r="F93" i="1"/>
  <c r="G91" i="1"/>
  <c r="F91" i="1"/>
  <c r="G90" i="1"/>
  <c r="F90" i="1"/>
  <c r="G89" i="1"/>
  <c r="F89" i="1"/>
  <c r="G88" i="1"/>
  <c r="F88" i="1"/>
  <c r="G86" i="1"/>
  <c r="F86" i="1"/>
  <c r="G85" i="1"/>
  <c r="F85" i="1"/>
  <c r="G83" i="1"/>
  <c r="F83" i="1"/>
  <c r="G82" i="1"/>
  <c r="F82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2" i="1"/>
  <c r="F72" i="1"/>
  <c r="G71" i="1"/>
  <c r="F71" i="1"/>
  <c r="G70" i="1"/>
  <c r="F70" i="1"/>
  <c r="G69" i="1"/>
  <c r="F69" i="1"/>
  <c r="G67" i="1"/>
  <c r="F67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7" i="1"/>
  <c r="F57" i="1"/>
  <c r="G55" i="1"/>
  <c r="F55" i="1"/>
  <c r="G54" i="1"/>
  <c r="F54" i="1"/>
  <c r="G52" i="1"/>
  <c r="F52" i="1"/>
  <c r="G51" i="1"/>
  <c r="F51" i="1"/>
  <c r="G49" i="1"/>
  <c r="F49" i="1"/>
  <c r="G47" i="1"/>
  <c r="F47" i="1"/>
  <c r="G45" i="1"/>
  <c r="F45" i="1"/>
  <c r="G44" i="1"/>
  <c r="F44" i="1"/>
  <c r="G42" i="1"/>
  <c r="F42" i="1"/>
  <c r="G40" i="1"/>
  <c r="F40" i="1"/>
  <c r="G39" i="1"/>
  <c r="F39" i="1"/>
  <c r="G38" i="1"/>
  <c r="F38" i="1"/>
  <c r="G36" i="1"/>
  <c r="F36" i="1"/>
  <c r="G35" i="1"/>
  <c r="F35" i="1"/>
  <c r="G33" i="1"/>
  <c r="F33" i="1"/>
  <c r="G32" i="1"/>
  <c r="F32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19" i="1"/>
  <c r="F19" i="1"/>
  <c r="G15" i="1"/>
  <c r="F15" i="1"/>
  <c r="G12" i="1"/>
  <c r="G118" i="1" l="1"/>
  <c r="G119" i="1" s="1"/>
</calcChain>
</file>

<file path=xl/sharedStrings.xml><?xml version="1.0" encoding="utf-8"?>
<sst xmlns="http://schemas.openxmlformats.org/spreadsheetml/2006/main" count="136" uniqueCount="92">
  <si>
    <t>Code</t>
  </si>
  <si>
    <t>Appropriation</t>
  </si>
  <si>
    <t xml:space="preserve">     Current Appropriation                                                                          </t>
  </si>
  <si>
    <t xml:space="preserve">          </t>
  </si>
  <si>
    <t xml:space="preserve">          a.) Maintenance &amp; Other Operating Expenses                                                </t>
  </si>
  <si>
    <t xml:space="preserve">          b.) Capital Outlay                                                                        </t>
  </si>
  <si>
    <t xml:space="preserve">          EDUCATION, CULTURE, SPORTS AND MANPOWER DEVELOPMENT                                       </t>
  </si>
  <si>
    <t xml:space="preserve">               a.) Maintenance &amp; Other Operating Expenses                                           </t>
  </si>
  <si>
    <t xml:space="preserve">               b.) Capital Outlay                                                                   </t>
  </si>
  <si>
    <t xml:space="preserve">               1. Special Education Fund                                                            </t>
  </si>
  <si>
    <t xml:space="preserve">                         a.) Maintenance &amp; Other Operating Expenses                                 </t>
  </si>
  <si>
    <t xml:space="preserve">                                   Furniture &amp; Fixtures                                             </t>
  </si>
  <si>
    <t xml:space="preserve">                                   Purchase  Of School Site,brgy.tibagon,pantukan                   </t>
  </si>
  <si>
    <t xml:space="preserve">                                   Purchase Of Drum &amp; Bugle Corps Instruments                       </t>
  </si>
  <si>
    <t xml:space="preserve">                                   Purchase Of Monoblock Chairs                                     </t>
  </si>
  <si>
    <t xml:space="preserve">                                   Purchase Of Rondalla Set                                         </t>
  </si>
  <si>
    <t xml:space="preserve">                                   Purchase Of Sound System                                         </t>
  </si>
  <si>
    <t xml:space="preserve">                                   2019 Als Olympics                                                </t>
  </si>
  <si>
    <t xml:space="preserve">                                             Financial Aid to Unit Delegation (Meal Assistance)     </t>
  </si>
  <si>
    <t xml:space="preserve">                                             Representation Expenses                                </t>
  </si>
  <si>
    <t xml:space="preserve">                                   2019 Division Sped Olympics                                      </t>
  </si>
  <si>
    <t xml:space="preserve">                                             Uniform Allowance                                      </t>
  </si>
  <si>
    <t xml:space="preserve">                                   2019 Regional Sped Olympics                                      </t>
  </si>
  <si>
    <t xml:space="preserve">                                   Alternative Learning Program (non-formal                         </t>
  </si>
  <si>
    <t xml:space="preserve">                                        Education)                                                  </t>
  </si>
  <si>
    <t xml:space="preserve">                                             Training Expenses                                      </t>
  </si>
  <si>
    <t xml:space="preserve">                                             Other Professional Services                            </t>
  </si>
  <si>
    <t xml:space="preserve">                                   Arabic Language &amp; Islamic Values Education In                    </t>
  </si>
  <si>
    <t xml:space="preserve">                                        Public Schools                                              </t>
  </si>
  <si>
    <t xml:space="preserve">                                             HONORARIA FOR ALIVE TEACHERS (ASATIDZ)                 </t>
  </si>
  <si>
    <t xml:space="preserve">                                   Bayanihan Para Sa Kalusugan Program                              </t>
  </si>
  <si>
    <t xml:space="preserve">                                   Bayanihan Para Sa Karunungan Program                             </t>
  </si>
  <si>
    <t xml:space="preserve">                                             Printing and Publication Expenses                      </t>
  </si>
  <si>
    <t xml:space="preserve">                                   Compostela Valley Provincial Athletic Association                </t>
  </si>
  <si>
    <t xml:space="preserve">                                        (cvpaa) Meet 2019                                           </t>
  </si>
  <si>
    <t xml:space="preserve">                                             Other Supplies and Materials Expenses                  </t>
  </si>
  <si>
    <t xml:space="preserve">                                             Telephone Expenses                                     </t>
  </si>
  <si>
    <t xml:space="preserve">                                             F/A to Host Municipality (Municipality of Montevista)  </t>
  </si>
  <si>
    <t xml:space="preserve">                                   Davao Regional Athletic Association (davraa) Meet                </t>
  </si>
  <si>
    <t xml:space="preserve">                                        2019 Training Of Athletes                                   </t>
  </si>
  <si>
    <t xml:space="preserve">                                             Traveling Expenses                                     </t>
  </si>
  <si>
    <t xml:space="preserve">                                             Other Supplies &amp; Sports Equipment                      </t>
  </si>
  <si>
    <t xml:space="preserve">                                             Vitamins/Medicines,ID, and Toiletries                  </t>
  </si>
  <si>
    <t xml:space="preserve">                                   Davraa Meet Proper                                               </t>
  </si>
  <si>
    <t xml:space="preserve">                                             Cash Incentives                                        </t>
  </si>
  <si>
    <t xml:space="preserve">                                             Transportation Allowance                               </t>
  </si>
  <si>
    <t xml:space="preserve">                                             Medicines/Vitamins,ID,Toiletries                       </t>
  </si>
  <si>
    <t xml:space="preserve">                                             Insurance Expenses                                     </t>
  </si>
  <si>
    <t xml:space="preserve">                                   Educational Research Program                                     </t>
  </si>
  <si>
    <t xml:space="preserve">                                   Maintenance &amp; Operation Of Extension Classes                     </t>
  </si>
  <si>
    <t xml:space="preserve">                                             Other Professional Services -Payment for Teachers      </t>
  </si>
  <si>
    <t xml:space="preserve">                                   Palarong Pambansa 2019                                           </t>
  </si>
  <si>
    <t xml:space="preserve">                                             Cash Assistance for DepEd Region XI for Palarong Pamban</t>
  </si>
  <si>
    <t xml:space="preserve">                                   Purchase Of Books And Periodicals                                </t>
  </si>
  <si>
    <t xml:space="preserve">                                             Textbooks and Instructional Materials Expenses         </t>
  </si>
  <si>
    <t xml:space="preserve">                         b.) Capital Outlay                                                         </t>
  </si>
  <si>
    <t xml:space="preserve">                                        Bato, Brgy. Ngan, Compostela                                </t>
  </si>
  <si>
    <t xml:space="preserve">                                   Construction Of 1 Classroom Unit For Side-4,                     </t>
  </si>
  <si>
    <t xml:space="preserve">                                        Brgy. Mangayon, Compostela                                  </t>
  </si>
  <si>
    <t xml:space="preserve">                                   Construction Of Monkayo National Highschool Stage                </t>
  </si>
  <si>
    <t xml:space="preserve">                                   Construction Of Montevista Central Elementary                    </t>
  </si>
  <si>
    <t xml:space="preserve">                                        School Stage, Montevista                                    </t>
  </si>
  <si>
    <t xml:space="preserve">                                   Construction Of Napnapan National High School Gym                </t>
  </si>
  <si>
    <t xml:space="preserve">                                   Construction Of Social Hall, Baclog National High                </t>
  </si>
  <si>
    <t xml:space="preserve">                                        School, Osmeña, Compostela                                  </t>
  </si>
  <si>
    <t>Republic of the Philippines</t>
  </si>
  <si>
    <t>STATEMENT OF APPROPRIATIONS, ALLOTMENTS, OBLIGATIONS AND BALANCES</t>
  </si>
  <si>
    <t>SPECIAL EDUCATION FUND</t>
  </si>
  <si>
    <t>PROVINCE OF DAVAO DE ORO</t>
  </si>
  <si>
    <t>Capitol Building, Cabidianan, Nabunturan, Davao De Oro</t>
  </si>
  <si>
    <t>AS OF DECEMBER 31, 2019</t>
  </si>
  <si>
    <t>Balance of Appropriations</t>
  </si>
  <si>
    <t>Balance of Allotments</t>
  </si>
  <si>
    <t>FUNCTION/PROGRAM/PROJECT</t>
  </si>
  <si>
    <t>Allotments</t>
  </si>
  <si>
    <t>Obligations</t>
  </si>
  <si>
    <t>TOTAL APPROPRIATIONS</t>
  </si>
  <si>
    <t xml:space="preserve">                             Program/Projects/Activities:</t>
  </si>
  <si>
    <t xml:space="preserve">                                             Financial Aid to Unit Delegation (Meal Assistance)- Elementary</t>
  </si>
  <si>
    <t xml:space="preserve">                                             Financial Aid to Unit Delegation (Meal Assistance)- Secondary</t>
  </si>
  <si>
    <t xml:space="preserve"> </t>
  </si>
  <si>
    <t xml:space="preserve">                            </t>
  </si>
  <si>
    <t>Noted by:</t>
  </si>
  <si>
    <t xml:space="preserve">                               REYMOND VAL J. NAQUILA</t>
  </si>
  <si>
    <t>NOVAH MAY D. DELIMA</t>
  </si>
  <si>
    <t>EVA JEAN S. LICAYAN</t>
  </si>
  <si>
    <t xml:space="preserve">                                        Budget Officer I</t>
  </si>
  <si>
    <t>Budget Officer III</t>
  </si>
  <si>
    <t>Provincial Budget Officer</t>
  </si>
  <si>
    <t xml:space="preserve">        Prepared by:                                                                                                            Reviewed by:                                                                                     </t>
  </si>
  <si>
    <t xml:space="preserve">                                   Construction Of Diat Elementary School Social Hall</t>
  </si>
  <si>
    <t xml:space="preserve">                                   Construction Of 1 Classroom Unit For Puting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</si>
</sst>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b/>
      <u val="singleAccounting"/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9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Fill="1"/>
    <xf numFmtId="43" fontId="6" fillId="0" borderId="0" xfId="1" applyFont="1" applyFill="1" applyAlignment="1">
      <alignment horizontal="center"/>
    </xf>
    <xf numFmtId="43" fontId="0" fillId="0" borderId="0" xfId="1" applyFont="1"/>
    <xf numFmtId="43" fontId="1" fillId="0" borderId="0" xfId="1" applyFont="1"/>
    <xf numFmtId="0" fontId="7" fillId="0" borderId="0" xfId="0" applyFont="1" applyFill="1"/>
    <xf numFmtId="43" fontId="7" fillId="0" borderId="0" xfId="1" applyFont="1" applyFill="1" applyAlignment="1">
      <alignment horizontal="right"/>
    </xf>
    <xf numFmtId="0" fontId="0" fillId="0" borderId="0" xfId="0" applyFont="1" applyFill="1"/>
    <xf numFmtId="43" fontId="0" fillId="0" borderId="0" xfId="1" applyFont="1" applyFill="1" applyAlignment="1">
      <alignment horizontal="right"/>
    </xf>
    <xf numFmtId="43" fontId="1" fillId="0" borderId="1" xfId="1" applyFont="1" applyBorder="1"/>
    <xf numFmtId="43" fontId="1" fillId="0" borderId="2" xfId="1" applyFont="1" applyBorder="1"/>
    <xf numFmtId="43" fontId="1" fillId="0" borderId="3" xfId="1" applyFont="1" applyBorder="1"/>
    <xf numFmtId="0" fontId="7" fillId="0" borderId="0" xfId="0" applyFont="1" applyFill="1" applyAlignment="1">
      <alignment horizontal="left" vertical="top"/>
    </xf>
    <xf numFmtId="43" fontId="7" fillId="0" borderId="0" xfId="1" applyFont="1" applyFill="1"/>
    <xf numFmtId="43" fontId="7" fillId="0" borderId="0" xfId="1" applyFont="1" applyFill="1" applyAlignment="1">
      <alignment horizontal="left"/>
    </xf>
    <xf numFmtId="43" fontId="7" fillId="0" borderId="0" xfId="1" applyFont="1" applyFill="1" applyAlignment="1">
      <alignment horizontal="center"/>
    </xf>
    <xf numFmtId="43" fontId="7" fillId="0" borderId="0" xfId="1" applyFont="1" applyFill="1" applyAlignment="1"/>
    <xf numFmtId="0" fontId="3" fillId="0" borderId="0" xfId="0" applyFont="1" applyFill="1" applyAlignment="1"/>
    <xf numFmtId="0" fontId="5" fillId="0" borderId="0" xfId="0" applyFont="1" applyFill="1" applyAlignment="1"/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/>
    </xf>
    <xf numFmtId="43" fontId="11" fillId="0" borderId="0" xfId="1" applyFont="1" applyFill="1" applyAlignment="1">
      <alignment horizontal="center"/>
    </xf>
    <xf numFmtId="43" fontId="8" fillId="0" borderId="0" xfId="1" applyFont="1" applyAlignment="1">
      <alignment horizontal="center"/>
    </xf>
    <xf numFmtId="43" fontId="8" fillId="0" borderId="0" xfId="1" applyFont="1" applyFill="1" applyAlignment="1">
      <alignment horizontal="center"/>
    </xf>
    <xf numFmtId="0" fontId="12" fillId="0" borderId="0" xfId="0" applyFont="1" applyFill="1"/>
    <xf numFmtId="43" fontId="1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3" fontId="8" fillId="0" borderId="0" xfId="1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9"/>
  <sheetViews>
    <sheetView tabSelected="1" workbookViewId="0">
      <selection activeCell="H19" sqref="H19"/>
    </sheetView>
  </sheetViews>
  <sheetFormatPr defaultRowHeight="12.75" x14ac:dyDescent="0.2"/>
  <cols>
    <col min="1" max="1" width="78" customWidth="1"/>
    <col min="2" max="2" width="9.1640625" bestFit="1" customWidth="1"/>
    <col min="3" max="7" width="14.83203125" style="9" customWidth="1"/>
  </cols>
  <sheetData>
    <row r="1" spans="1:16" ht="13.5" x14ac:dyDescent="0.25">
      <c r="A1" s="34" t="s">
        <v>65</v>
      </c>
      <c r="B1" s="34"/>
      <c r="C1" s="34"/>
      <c r="D1" s="34"/>
      <c r="E1" s="34"/>
      <c r="F1" s="34"/>
      <c r="G1" s="34"/>
      <c r="H1" s="23"/>
      <c r="I1" s="23"/>
      <c r="J1" s="6"/>
      <c r="K1" s="6"/>
      <c r="L1" s="6"/>
      <c r="M1" s="6"/>
      <c r="N1" s="6"/>
      <c r="O1" s="6"/>
      <c r="P1" s="6"/>
    </row>
    <row r="2" spans="1:16" ht="13.5" x14ac:dyDescent="0.25">
      <c r="A2" s="35" t="s">
        <v>68</v>
      </c>
      <c r="B2" s="35"/>
      <c r="C2" s="35"/>
      <c r="D2" s="35"/>
      <c r="E2" s="35"/>
      <c r="F2" s="35"/>
      <c r="G2" s="35"/>
      <c r="H2" s="24"/>
      <c r="I2" s="24"/>
      <c r="J2" s="6"/>
      <c r="K2" s="6"/>
      <c r="L2" s="6"/>
      <c r="M2" s="6"/>
      <c r="N2" s="6"/>
      <c r="O2" s="6"/>
      <c r="P2" s="6"/>
    </row>
    <row r="3" spans="1:16" ht="13.5" x14ac:dyDescent="0.25">
      <c r="A3" s="34" t="s">
        <v>69</v>
      </c>
      <c r="B3" s="34"/>
      <c r="C3" s="34"/>
      <c r="D3" s="34"/>
      <c r="E3" s="34"/>
      <c r="F3" s="34"/>
      <c r="G3" s="34"/>
      <c r="H3" s="23"/>
      <c r="I3" s="23"/>
      <c r="J3" s="4"/>
      <c r="K3" s="5"/>
      <c r="L3" s="4"/>
      <c r="M3" s="5"/>
      <c r="N3" s="4"/>
      <c r="O3" s="5"/>
      <c r="P3" s="4"/>
    </row>
    <row r="4" spans="1:16" ht="13.5" x14ac:dyDescent="0.25">
      <c r="A4" s="27"/>
      <c r="B4" s="27"/>
      <c r="C4" s="28"/>
      <c r="D4" s="28"/>
      <c r="E4" s="28"/>
      <c r="F4" s="28"/>
      <c r="G4" s="28"/>
      <c r="H4" s="8"/>
      <c r="I4" s="8"/>
      <c r="J4" s="6"/>
      <c r="K4" s="6"/>
      <c r="L4" s="6"/>
      <c r="M4" s="6"/>
      <c r="N4" s="6"/>
      <c r="O4" s="6"/>
      <c r="P4" s="6"/>
    </row>
    <row r="5" spans="1:16" ht="13.5" x14ac:dyDescent="0.25">
      <c r="A5" s="35" t="s">
        <v>66</v>
      </c>
      <c r="B5" s="35"/>
      <c r="C5" s="35"/>
      <c r="D5" s="35"/>
      <c r="E5" s="35"/>
      <c r="F5" s="35"/>
      <c r="G5" s="35"/>
      <c r="H5" s="24"/>
      <c r="I5" s="24"/>
      <c r="J5" s="6"/>
      <c r="K5" s="6"/>
      <c r="L5" s="6"/>
      <c r="M5" s="6"/>
      <c r="N5" s="6"/>
      <c r="O5" s="6"/>
      <c r="P5" s="6"/>
    </row>
    <row r="6" spans="1:16" ht="13.5" x14ac:dyDescent="0.25">
      <c r="A6" s="35" t="s">
        <v>67</v>
      </c>
      <c r="B6" s="35"/>
      <c r="C6" s="35"/>
      <c r="D6" s="35"/>
      <c r="E6" s="35"/>
      <c r="F6" s="35"/>
      <c r="G6" s="35"/>
      <c r="H6" s="24"/>
      <c r="I6" s="24"/>
      <c r="J6" s="6"/>
      <c r="K6" s="6"/>
      <c r="L6" s="6"/>
      <c r="M6" s="6"/>
      <c r="N6" s="6"/>
      <c r="O6" s="6"/>
      <c r="P6" s="6"/>
    </row>
    <row r="7" spans="1:16" ht="13.5" x14ac:dyDescent="0.25">
      <c r="A7" s="35" t="s">
        <v>70</v>
      </c>
      <c r="B7" s="35"/>
      <c r="C7" s="35"/>
      <c r="D7" s="35"/>
      <c r="E7" s="35"/>
      <c r="F7" s="35"/>
      <c r="G7" s="35"/>
      <c r="H7" s="24"/>
      <c r="I7" s="24"/>
    </row>
    <row r="9" spans="1:16" x14ac:dyDescent="0.2">
      <c r="B9" s="13"/>
      <c r="C9" s="14"/>
      <c r="D9" s="14"/>
      <c r="E9" s="14"/>
      <c r="F9" s="36" t="s">
        <v>71</v>
      </c>
      <c r="G9" s="36" t="s">
        <v>72</v>
      </c>
    </row>
    <row r="10" spans="1:16" ht="18" customHeight="1" x14ac:dyDescent="0.35">
      <c r="A10" s="25" t="s">
        <v>73</v>
      </c>
      <c r="B10" s="26" t="s">
        <v>0</v>
      </c>
      <c r="C10" s="29" t="s">
        <v>1</v>
      </c>
      <c r="D10" s="30" t="s">
        <v>74</v>
      </c>
      <c r="E10" s="30" t="s">
        <v>75</v>
      </c>
      <c r="F10" s="36"/>
      <c r="G10" s="36"/>
    </row>
    <row r="12" spans="1:16" s="1" customFormat="1" ht="13.5" thickBot="1" x14ac:dyDescent="0.25">
      <c r="A12" s="1" t="s">
        <v>76</v>
      </c>
      <c r="B12" s="3"/>
      <c r="C12" s="15">
        <f>+C14</f>
        <v>42725084.799999997</v>
      </c>
      <c r="D12" s="15">
        <f t="shared" ref="D12:G12" si="0">+D14</f>
        <v>40223214.799999997</v>
      </c>
      <c r="E12" s="15">
        <f t="shared" si="0"/>
        <v>38267653.719999999</v>
      </c>
      <c r="F12" s="15">
        <f t="shared" si="0"/>
        <v>2501870</v>
      </c>
      <c r="G12" s="15">
        <f t="shared" si="0"/>
        <v>1955561.0799999991</v>
      </c>
    </row>
    <row r="13" spans="1:16" ht="13.5" thickTop="1" x14ac:dyDescent="0.2">
      <c r="B13" s="2"/>
    </row>
    <row r="14" spans="1:16" s="1" customFormat="1" x14ac:dyDescent="0.2">
      <c r="A14" s="1" t="s">
        <v>2</v>
      </c>
      <c r="B14" s="3" t="s">
        <v>3</v>
      </c>
      <c r="C14" s="16">
        <v>42725084.799999997</v>
      </c>
      <c r="D14" s="16">
        <v>40223214.799999997</v>
      </c>
      <c r="E14" s="16">
        <f>SUM(E15:E16)</f>
        <v>38267653.719999999</v>
      </c>
      <c r="F14" s="16">
        <f t="shared" ref="F14:G14" si="1">SUM(F15:F16)</f>
        <v>2501870</v>
      </c>
      <c r="G14" s="16">
        <f t="shared" si="1"/>
        <v>1955561.0799999991</v>
      </c>
    </row>
    <row r="15" spans="1:16" x14ac:dyDescent="0.2">
      <c r="A15" t="s">
        <v>4</v>
      </c>
      <c r="B15" s="2" t="s">
        <v>3</v>
      </c>
      <c r="C15" s="9">
        <v>33425084.800000001</v>
      </c>
      <c r="D15" s="9">
        <v>32923214.800000001</v>
      </c>
      <c r="E15" s="9">
        <v>32001738.920000002</v>
      </c>
      <c r="F15" s="9">
        <f t="shared" ref="F15:F49" si="2">C15-D15</f>
        <v>501870</v>
      </c>
      <c r="G15" s="9">
        <f t="shared" ref="G15:G49" si="3">D15-E15</f>
        <v>921475.87999999896</v>
      </c>
    </row>
    <row r="16" spans="1:16" x14ac:dyDescent="0.2">
      <c r="A16" t="s">
        <v>5</v>
      </c>
      <c r="B16" s="2" t="s">
        <v>3</v>
      </c>
      <c r="C16" s="9">
        <v>9300000</v>
      </c>
      <c r="D16" s="9">
        <v>7300000</v>
      </c>
      <c r="E16" s="9">
        <f>+E20</f>
        <v>6265914.7999999998</v>
      </c>
      <c r="F16" s="9">
        <f t="shared" ref="F16:G16" si="4">+F20</f>
        <v>2000000</v>
      </c>
      <c r="G16" s="9">
        <f t="shared" si="4"/>
        <v>1034085.2000000002</v>
      </c>
    </row>
    <row r="17" spans="1:7" x14ac:dyDescent="0.2">
      <c r="B17" s="2"/>
    </row>
    <row r="18" spans="1:7" s="1" customFormat="1" x14ac:dyDescent="0.2">
      <c r="A18" s="1" t="s">
        <v>6</v>
      </c>
      <c r="B18" s="3" t="s">
        <v>3</v>
      </c>
      <c r="C18" s="16">
        <v>42725084.799999997</v>
      </c>
      <c r="D18" s="16">
        <v>40223214.799999997</v>
      </c>
      <c r="E18" s="16">
        <f>SUM(E19:E20)</f>
        <v>38267653.719999999</v>
      </c>
      <c r="F18" s="16">
        <f t="shared" ref="F18:G18" si="5">SUM(F19:F20)</f>
        <v>2501870</v>
      </c>
      <c r="G18" s="16">
        <f t="shared" si="5"/>
        <v>1955561.0799999991</v>
      </c>
    </row>
    <row r="19" spans="1:7" x14ac:dyDescent="0.2">
      <c r="A19" t="s">
        <v>7</v>
      </c>
      <c r="B19" s="2" t="s">
        <v>3</v>
      </c>
      <c r="C19" s="9">
        <v>33425084.800000001</v>
      </c>
      <c r="D19" s="9">
        <v>32923214.800000001</v>
      </c>
      <c r="E19" s="9">
        <v>32001738.920000002</v>
      </c>
      <c r="F19" s="9">
        <f t="shared" si="2"/>
        <v>501870</v>
      </c>
      <c r="G19" s="9">
        <f t="shared" si="3"/>
        <v>921475.87999999896</v>
      </c>
    </row>
    <row r="20" spans="1:7" x14ac:dyDescent="0.2">
      <c r="A20" t="s">
        <v>8</v>
      </c>
      <c r="B20" s="2" t="s">
        <v>3</v>
      </c>
      <c r="C20" s="9">
        <v>9300000</v>
      </c>
      <c r="D20" s="9">
        <v>7300000</v>
      </c>
      <c r="E20" s="9">
        <f>+E96</f>
        <v>6265914.7999999998</v>
      </c>
      <c r="F20" s="9">
        <f t="shared" ref="F20:G20" si="6">+F96</f>
        <v>2000000</v>
      </c>
      <c r="G20" s="9">
        <f t="shared" si="6"/>
        <v>1034085.2000000002</v>
      </c>
    </row>
    <row r="21" spans="1:7" x14ac:dyDescent="0.2">
      <c r="B21" s="2"/>
    </row>
    <row r="22" spans="1:7" x14ac:dyDescent="0.2">
      <c r="A22" s="1" t="s">
        <v>9</v>
      </c>
      <c r="B22" s="3">
        <v>3311</v>
      </c>
      <c r="C22" s="16">
        <v>42725084.799999997</v>
      </c>
      <c r="D22" s="16">
        <v>40223214.799999997</v>
      </c>
      <c r="E22" s="16">
        <v>34134577.090000004</v>
      </c>
      <c r="F22" s="16">
        <f t="shared" si="2"/>
        <v>2501870</v>
      </c>
      <c r="G22" s="16">
        <f t="shared" si="3"/>
        <v>6088637.7099999934</v>
      </c>
    </row>
    <row r="23" spans="1:7" s="1" customFormat="1" x14ac:dyDescent="0.2">
      <c r="A23" s="1" t="s">
        <v>10</v>
      </c>
      <c r="B23" s="3">
        <v>200</v>
      </c>
      <c r="C23" s="17">
        <v>33425084.800000001</v>
      </c>
      <c r="D23" s="17">
        <v>32923214.800000001</v>
      </c>
      <c r="E23" s="17">
        <v>32001738.920000002</v>
      </c>
      <c r="F23" s="17">
        <f t="shared" si="2"/>
        <v>501870</v>
      </c>
      <c r="G23" s="17">
        <f t="shared" si="3"/>
        <v>921475.87999999896</v>
      </c>
    </row>
    <row r="24" spans="1:7" x14ac:dyDescent="0.2">
      <c r="A24" t="s">
        <v>11</v>
      </c>
      <c r="B24" s="2">
        <v>50214030</v>
      </c>
      <c r="C24" s="9">
        <v>6554000</v>
      </c>
      <c r="D24" s="9">
        <v>6554000</v>
      </c>
      <c r="E24" s="9">
        <v>6546750</v>
      </c>
      <c r="F24" s="9">
        <f t="shared" si="2"/>
        <v>0</v>
      </c>
      <c r="G24" s="9">
        <f t="shared" si="3"/>
        <v>7250</v>
      </c>
    </row>
    <row r="25" spans="1:7" x14ac:dyDescent="0.2">
      <c r="A25" t="s">
        <v>12</v>
      </c>
      <c r="B25" s="2">
        <v>50214030</v>
      </c>
      <c r="C25" s="9">
        <v>150000</v>
      </c>
      <c r="D25" s="9">
        <v>150000</v>
      </c>
      <c r="E25" s="9">
        <v>150000</v>
      </c>
      <c r="F25" s="9">
        <f t="shared" si="2"/>
        <v>0</v>
      </c>
      <c r="G25" s="9">
        <f t="shared" si="3"/>
        <v>0</v>
      </c>
    </row>
    <row r="26" spans="1:7" x14ac:dyDescent="0.2">
      <c r="A26" t="s">
        <v>13</v>
      </c>
      <c r="B26" s="2">
        <v>50214030</v>
      </c>
      <c r="C26" s="9">
        <v>2487714.7999999998</v>
      </c>
      <c r="D26" s="9">
        <v>2487714.7999999998</v>
      </c>
      <c r="E26" s="9">
        <v>2379560</v>
      </c>
      <c r="F26" s="9">
        <f t="shared" si="2"/>
        <v>0</v>
      </c>
      <c r="G26" s="9">
        <f t="shared" si="3"/>
        <v>108154.79999999981</v>
      </c>
    </row>
    <row r="27" spans="1:7" x14ac:dyDescent="0.2">
      <c r="A27" t="s">
        <v>14</v>
      </c>
      <c r="B27" s="2">
        <v>50214030</v>
      </c>
      <c r="C27" s="9">
        <v>2500000</v>
      </c>
      <c r="D27" s="9">
        <v>2498200</v>
      </c>
      <c r="E27" s="9">
        <v>2497750</v>
      </c>
      <c r="F27" s="9">
        <f t="shared" si="2"/>
        <v>1800</v>
      </c>
      <c r="G27" s="9">
        <f t="shared" si="3"/>
        <v>450</v>
      </c>
    </row>
    <row r="28" spans="1:7" x14ac:dyDescent="0.2">
      <c r="A28" t="s">
        <v>15</v>
      </c>
      <c r="B28" s="2">
        <v>50214030</v>
      </c>
      <c r="C28" s="9">
        <v>400000</v>
      </c>
      <c r="D28" s="9">
        <v>400000</v>
      </c>
      <c r="E28" s="9">
        <v>379600</v>
      </c>
      <c r="F28" s="9">
        <f t="shared" si="2"/>
        <v>0</v>
      </c>
      <c r="G28" s="9">
        <f t="shared" si="3"/>
        <v>20400</v>
      </c>
    </row>
    <row r="29" spans="1:7" x14ac:dyDescent="0.2">
      <c r="A29" t="s">
        <v>16</v>
      </c>
      <c r="B29" s="2">
        <v>50214030</v>
      </c>
      <c r="C29" s="9">
        <v>800000</v>
      </c>
      <c r="D29" s="9">
        <v>800000</v>
      </c>
      <c r="E29" s="9">
        <v>612500</v>
      </c>
      <c r="F29" s="9">
        <f t="shared" si="2"/>
        <v>0</v>
      </c>
      <c r="G29" s="9">
        <f t="shared" si="3"/>
        <v>187500</v>
      </c>
    </row>
    <row r="30" spans="1:7" x14ac:dyDescent="0.2">
      <c r="B30" s="2"/>
    </row>
    <row r="31" spans="1:7" ht="13.5" customHeight="1" x14ac:dyDescent="0.2">
      <c r="A31" s="1" t="s">
        <v>77</v>
      </c>
      <c r="B31" s="2"/>
    </row>
    <row r="32" spans="1:7" s="1" customFormat="1" x14ac:dyDescent="0.2">
      <c r="A32" s="1" t="s">
        <v>17</v>
      </c>
      <c r="B32" s="3" t="s">
        <v>3</v>
      </c>
      <c r="C32" s="16">
        <v>105000</v>
      </c>
      <c r="D32" s="16">
        <v>105000</v>
      </c>
      <c r="E32" s="16">
        <v>105000</v>
      </c>
      <c r="F32" s="16">
        <f t="shared" si="2"/>
        <v>0</v>
      </c>
      <c r="G32" s="16">
        <f t="shared" si="3"/>
        <v>0</v>
      </c>
    </row>
    <row r="33" spans="1:7" x14ac:dyDescent="0.2">
      <c r="A33" t="s">
        <v>18</v>
      </c>
      <c r="B33" s="2">
        <v>50202010</v>
      </c>
      <c r="C33" s="9">
        <v>105000</v>
      </c>
      <c r="D33" s="9">
        <v>105000</v>
      </c>
      <c r="E33" s="9">
        <v>105000</v>
      </c>
      <c r="F33" s="9">
        <f t="shared" si="2"/>
        <v>0</v>
      </c>
      <c r="G33" s="9">
        <f t="shared" si="3"/>
        <v>0</v>
      </c>
    </row>
    <row r="34" spans="1:7" x14ac:dyDescent="0.2">
      <c r="B34" s="2"/>
    </row>
    <row r="35" spans="1:7" s="1" customFormat="1" x14ac:dyDescent="0.2">
      <c r="A35" s="1" t="s">
        <v>20</v>
      </c>
      <c r="B35" s="3" t="s">
        <v>3</v>
      </c>
      <c r="C35" s="16">
        <v>432000</v>
      </c>
      <c r="D35" s="16">
        <v>432000</v>
      </c>
      <c r="E35" s="16">
        <v>432000</v>
      </c>
      <c r="F35" s="16">
        <f t="shared" si="2"/>
        <v>0</v>
      </c>
      <c r="G35" s="16">
        <f t="shared" si="3"/>
        <v>0</v>
      </c>
    </row>
    <row r="36" spans="1:7" ht="13.5" customHeight="1" x14ac:dyDescent="0.2">
      <c r="A36" t="s">
        <v>18</v>
      </c>
      <c r="B36" s="2">
        <v>50299080</v>
      </c>
      <c r="C36" s="9">
        <v>432000</v>
      </c>
      <c r="D36" s="9">
        <v>432000</v>
      </c>
      <c r="E36" s="9">
        <v>432000</v>
      </c>
      <c r="F36" s="9">
        <f t="shared" si="2"/>
        <v>0</v>
      </c>
      <c r="G36" s="9">
        <f t="shared" si="3"/>
        <v>0</v>
      </c>
    </row>
    <row r="37" spans="1:7" ht="13.5" customHeight="1" x14ac:dyDescent="0.2">
      <c r="B37" s="2"/>
    </row>
    <row r="38" spans="1:7" s="1" customFormat="1" x14ac:dyDescent="0.2">
      <c r="A38" s="1" t="s">
        <v>22</v>
      </c>
      <c r="B38" s="3" t="s">
        <v>3</v>
      </c>
      <c r="C38" s="16">
        <v>317900</v>
      </c>
      <c r="D38" s="16">
        <v>317900</v>
      </c>
      <c r="E38" s="16">
        <v>317800</v>
      </c>
      <c r="F38" s="16">
        <f t="shared" si="2"/>
        <v>0</v>
      </c>
      <c r="G38" s="16">
        <f t="shared" si="3"/>
        <v>100</v>
      </c>
    </row>
    <row r="39" spans="1:7" x14ac:dyDescent="0.2">
      <c r="A39" t="s">
        <v>21</v>
      </c>
      <c r="B39" s="2">
        <v>50202010</v>
      </c>
      <c r="C39" s="9">
        <v>227600</v>
      </c>
      <c r="D39" s="9">
        <v>227600</v>
      </c>
      <c r="E39" s="9">
        <v>227500</v>
      </c>
      <c r="F39" s="9">
        <f t="shared" si="2"/>
        <v>0</v>
      </c>
      <c r="G39" s="9">
        <f t="shared" si="3"/>
        <v>100</v>
      </c>
    </row>
    <row r="40" spans="1:7" x14ac:dyDescent="0.2">
      <c r="A40" t="s">
        <v>18</v>
      </c>
      <c r="B40" s="2">
        <v>50299080</v>
      </c>
      <c r="C40" s="9">
        <v>90300</v>
      </c>
      <c r="D40" s="9">
        <v>90300</v>
      </c>
      <c r="E40" s="9">
        <v>90300</v>
      </c>
      <c r="F40" s="9">
        <f t="shared" si="2"/>
        <v>0</v>
      </c>
      <c r="G40" s="9">
        <f t="shared" si="3"/>
        <v>0</v>
      </c>
    </row>
    <row r="41" spans="1:7" x14ac:dyDescent="0.2">
      <c r="B41" s="2"/>
    </row>
    <row r="42" spans="1:7" s="1" customFormat="1" ht="12" customHeight="1" x14ac:dyDescent="0.2">
      <c r="A42" s="1" t="s">
        <v>23</v>
      </c>
      <c r="B42" s="3" t="s">
        <v>3</v>
      </c>
      <c r="C42" s="16">
        <v>1220000</v>
      </c>
      <c r="D42" s="16">
        <v>1220000</v>
      </c>
      <c r="E42" s="16">
        <v>1220000</v>
      </c>
      <c r="F42" s="16">
        <f t="shared" si="2"/>
        <v>0</v>
      </c>
      <c r="G42" s="16">
        <f t="shared" si="3"/>
        <v>0</v>
      </c>
    </row>
    <row r="43" spans="1:7" s="1" customFormat="1" x14ac:dyDescent="0.2">
      <c r="A43" s="1" t="s">
        <v>24</v>
      </c>
      <c r="B43" s="3" t="s">
        <v>3</v>
      </c>
      <c r="C43" s="10"/>
      <c r="D43" s="10"/>
      <c r="E43" s="10"/>
      <c r="F43" s="10"/>
      <c r="G43" s="10"/>
    </row>
    <row r="44" spans="1:7" x14ac:dyDescent="0.2">
      <c r="A44" t="s">
        <v>25</v>
      </c>
      <c r="B44" s="2">
        <v>50202010</v>
      </c>
      <c r="C44" s="9">
        <v>500000</v>
      </c>
      <c r="D44" s="9">
        <v>500000</v>
      </c>
      <c r="E44" s="9">
        <v>500000</v>
      </c>
      <c r="F44" s="9">
        <f t="shared" si="2"/>
        <v>0</v>
      </c>
      <c r="G44" s="9">
        <f t="shared" si="3"/>
        <v>0</v>
      </c>
    </row>
    <row r="45" spans="1:7" x14ac:dyDescent="0.2">
      <c r="A45" t="s">
        <v>26</v>
      </c>
      <c r="B45" s="2">
        <v>50211990</v>
      </c>
      <c r="C45" s="9">
        <v>720000</v>
      </c>
      <c r="D45" s="9">
        <v>720000</v>
      </c>
      <c r="E45" s="9">
        <v>720000</v>
      </c>
      <c r="F45" s="9">
        <f t="shared" si="2"/>
        <v>0</v>
      </c>
      <c r="G45" s="9">
        <f t="shared" si="3"/>
        <v>0</v>
      </c>
    </row>
    <row r="46" spans="1:7" x14ac:dyDescent="0.2">
      <c r="B46" s="2"/>
    </row>
    <row r="47" spans="1:7" s="1" customFormat="1" x14ac:dyDescent="0.2">
      <c r="A47" s="1" t="s">
        <v>27</v>
      </c>
      <c r="B47" s="3" t="s">
        <v>3</v>
      </c>
      <c r="C47" s="16">
        <v>990000</v>
      </c>
      <c r="D47" s="16">
        <v>990000</v>
      </c>
      <c r="E47" s="16">
        <v>990000</v>
      </c>
      <c r="F47" s="16">
        <f t="shared" si="2"/>
        <v>0</v>
      </c>
      <c r="G47" s="16">
        <f t="shared" si="3"/>
        <v>0</v>
      </c>
    </row>
    <row r="48" spans="1:7" s="1" customFormat="1" x14ac:dyDescent="0.2">
      <c r="A48" s="1" t="s">
        <v>28</v>
      </c>
      <c r="B48" s="3" t="s">
        <v>3</v>
      </c>
      <c r="C48" s="10"/>
      <c r="D48" s="10"/>
      <c r="E48" s="10"/>
      <c r="F48" s="10"/>
      <c r="G48" s="10"/>
    </row>
    <row r="49" spans="1:7" x14ac:dyDescent="0.2">
      <c r="A49" t="s">
        <v>29</v>
      </c>
      <c r="B49" s="2">
        <v>50211990</v>
      </c>
      <c r="C49" s="9">
        <v>990000</v>
      </c>
      <c r="D49" s="9">
        <v>990000</v>
      </c>
      <c r="E49" s="9">
        <v>990000</v>
      </c>
      <c r="F49" s="9">
        <f t="shared" si="2"/>
        <v>0</v>
      </c>
      <c r="G49" s="9">
        <f t="shared" si="3"/>
        <v>0</v>
      </c>
    </row>
    <row r="50" spans="1:7" x14ac:dyDescent="0.2">
      <c r="B50" s="2"/>
    </row>
    <row r="51" spans="1:7" s="1" customFormat="1" x14ac:dyDescent="0.2">
      <c r="A51" s="1" t="s">
        <v>30</v>
      </c>
      <c r="B51" s="3" t="s">
        <v>3</v>
      </c>
      <c r="C51" s="16">
        <v>2146000</v>
      </c>
      <c r="D51" s="16">
        <v>2146000</v>
      </c>
      <c r="E51" s="16">
        <v>2104482</v>
      </c>
      <c r="F51" s="16">
        <f t="shared" ref="F51:F89" si="7">C51-D51</f>
        <v>0</v>
      </c>
      <c r="G51" s="16">
        <f t="shared" ref="G51:G89" si="8">D51-E51</f>
        <v>41518</v>
      </c>
    </row>
    <row r="52" spans="1:7" x14ac:dyDescent="0.2">
      <c r="A52" t="s">
        <v>26</v>
      </c>
      <c r="B52" s="2">
        <v>50211990</v>
      </c>
      <c r="C52" s="9">
        <v>2146000</v>
      </c>
      <c r="D52" s="9">
        <v>2146000</v>
      </c>
      <c r="E52" s="9">
        <v>2104482</v>
      </c>
      <c r="F52" s="9">
        <f t="shared" si="7"/>
        <v>0</v>
      </c>
      <c r="G52" s="9">
        <f t="shared" si="8"/>
        <v>41518</v>
      </c>
    </row>
    <row r="53" spans="1:7" x14ac:dyDescent="0.2">
      <c r="B53" s="2"/>
    </row>
    <row r="54" spans="1:7" s="1" customFormat="1" x14ac:dyDescent="0.2">
      <c r="A54" s="1" t="s">
        <v>31</v>
      </c>
      <c r="B54" s="3" t="s">
        <v>3</v>
      </c>
      <c r="C54" s="16">
        <v>2510470</v>
      </c>
      <c r="D54" s="16">
        <v>2010400</v>
      </c>
      <c r="E54" s="16">
        <v>2010400</v>
      </c>
      <c r="F54" s="16">
        <f t="shared" si="7"/>
        <v>500070</v>
      </c>
      <c r="G54" s="16">
        <f t="shared" si="8"/>
        <v>0</v>
      </c>
    </row>
    <row r="55" spans="1:7" x14ac:dyDescent="0.2">
      <c r="A55" t="s">
        <v>32</v>
      </c>
      <c r="B55" s="2">
        <v>50299020</v>
      </c>
      <c r="C55" s="9">
        <v>2510470</v>
      </c>
      <c r="D55" s="9">
        <v>2010400</v>
      </c>
      <c r="E55" s="9">
        <v>2010400</v>
      </c>
      <c r="F55" s="9">
        <f t="shared" si="7"/>
        <v>500070</v>
      </c>
      <c r="G55" s="9">
        <f t="shared" si="8"/>
        <v>0</v>
      </c>
    </row>
    <row r="56" spans="1:7" x14ac:dyDescent="0.2">
      <c r="B56" s="2"/>
    </row>
    <row r="57" spans="1:7" s="1" customFormat="1" x14ac:dyDescent="0.2">
      <c r="A57" s="1" t="s">
        <v>33</v>
      </c>
      <c r="B57" s="3" t="s">
        <v>3</v>
      </c>
      <c r="C57" s="16">
        <v>2150000</v>
      </c>
      <c r="D57" s="16">
        <v>2150000</v>
      </c>
      <c r="E57" s="16">
        <v>2149550</v>
      </c>
      <c r="F57" s="16">
        <f t="shared" si="7"/>
        <v>0</v>
      </c>
      <c r="G57" s="16">
        <f t="shared" si="8"/>
        <v>450</v>
      </c>
    </row>
    <row r="58" spans="1:7" s="1" customFormat="1" x14ac:dyDescent="0.2">
      <c r="A58" s="1" t="s">
        <v>34</v>
      </c>
      <c r="B58" s="3" t="s">
        <v>3</v>
      </c>
      <c r="C58" s="10"/>
      <c r="D58" s="10"/>
      <c r="E58" s="10"/>
      <c r="F58" s="10"/>
      <c r="G58" s="10"/>
    </row>
    <row r="59" spans="1:7" x14ac:dyDescent="0.2">
      <c r="A59" t="s">
        <v>21</v>
      </c>
      <c r="B59" s="2">
        <v>50202010</v>
      </c>
      <c r="C59" s="9">
        <v>410000</v>
      </c>
      <c r="D59" s="9">
        <v>410000</v>
      </c>
      <c r="E59" s="9">
        <v>410000</v>
      </c>
      <c r="F59" s="9">
        <f t="shared" si="7"/>
        <v>0</v>
      </c>
      <c r="G59" s="9">
        <f t="shared" si="8"/>
        <v>0</v>
      </c>
    </row>
    <row r="60" spans="1:7" x14ac:dyDescent="0.2">
      <c r="A60" t="s">
        <v>35</v>
      </c>
      <c r="B60" s="2">
        <v>50203990</v>
      </c>
      <c r="C60" s="9">
        <v>401000</v>
      </c>
      <c r="D60" s="9">
        <v>401000</v>
      </c>
      <c r="E60" s="9">
        <v>400550</v>
      </c>
      <c r="F60" s="9">
        <f t="shared" si="7"/>
        <v>0</v>
      </c>
      <c r="G60" s="9">
        <f t="shared" si="8"/>
        <v>450</v>
      </c>
    </row>
    <row r="61" spans="1:7" x14ac:dyDescent="0.2">
      <c r="A61" t="s">
        <v>36</v>
      </c>
      <c r="B61" s="2">
        <v>50205020</v>
      </c>
      <c r="C61" s="9">
        <v>9000</v>
      </c>
      <c r="D61" s="9">
        <v>9000</v>
      </c>
      <c r="E61" s="9">
        <v>9000</v>
      </c>
      <c r="F61" s="9">
        <f t="shared" si="7"/>
        <v>0</v>
      </c>
      <c r="G61" s="9">
        <f t="shared" si="8"/>
        <v>0</v>
      </c>
    </row>
    <row r="62" spans="1:7" x14ac:dyDescent="0.2">
      <c r="A62" t="s">
        <v>19</v>
      </c>
      <c r="B62" s="2">
        <v>50299030</v>
      </c>
      <c r="C62" s="9">
        <v>200000</v>
      </c>
      <c r="D62" s="9">
        <v>200000</v>
      </c>
      <c r="E62" s="9">
        <v>200000</v>
      </c>
      <c r="F62" s="9">
        <f t="shared" si="7"/>
        <v>0</v>
      </c>
      <c r="G62" s="9">
        <f t="shared" si="8"/>
        <v>0</v>
      </c>
    </row>
    <row r="63" spans="1:7" x14ac:dyDescent="0.2">
      <c r="A63" t="s">
        <v>37</v>
      </c>
      <c r="B63" s="2">
        <v>50299080</v>
      </c>
      <c r="C63" s="9">
        <v>800000</v>
      </c>
      <c r="D63" s="9">
        <v>800000</v>
      </c>
      <c r="E63" s="9">
        <v>800000</v>
      </c>
      <c r="F63" s="9">
        <f t="shared" si="7"/>
        <v>0</v>
      </c>
      <c r="G63" s="9">
        <f t="shared" si="8"/>
        <v>0</v>
      </c>
    </row>
    <row r="64" spans="1:7" x14ac:dyDescent="0.2">
      <c r="A64" t="s">
        <v>78</v>
      </c>
      <c r="B64" s="2">
        <v>50299080</v>
      </c>
      <c r="C64" s="9">
        <v>165000</v>
      </c>
      <c r="D64" s="9">
        <v>165000</v>
      </c>
      <c r="E64" s="9">
        <v>165000</v>
      </c>
      <c r="F64" s="9">
        <f t="shared" si="7"/>
        <v>0</v>
      </c>
      <c r="G64" s="9">
        <f t="shared" si="8"/>
        <v>0</v>
      </c>
    </row>
    <row r="65" spans="1:7" x14ac:dyDescent="0.2">
      <c r="A65" t="s">
        <v>79</v>
      </c>
      <c r="B65" s="2">
        <v>50299080</v>
      </c>
      <c r="C65" s="9">
        <v>165000</v>
      </c>
      <c r="D65" s="9">
        <v>165000</v>
      </c>
      <c r="E65" s="9">
        <v>165000</v>
      </c>
      <c r="F65" s="9">
        <f t="shared" si="7"/>
        <v>0</v>
      </c>
      <c r="G65" s="9">
        <f t="shared" si="8"/>
        <v>0</v>
      </c>
    </row>
    <row r="66" spans="1:7" x14ac:dyDescent="0.2">
      <c r="B66" s="2"/>
    </row>
    <row r="67" spans="1:7" s="1" customFormat="1" x14ac:dyDescent="0.2">
      <c r="A67" s="1" t="s">
        <v>38</v>
      </c>
      <c r="B67" s="3" t="s">
        <v>3</v>
      </c>
      <c r="C67" s="16">
        <v>1840000</v>
      </c>
      <c r="D67" s="16">
        <v>1840000</v>
      </c>
      <c r="E67" s="16">
        <v>1640000</v>
      </c>
      <c r="F67" s="16">
        <f t="shared" si="7"/>
        <v>0</v>
      </c>
      <c r="G67" s="16">
        <f t="shared" si="8"/>
        <v>200000</v>
      </c>
    </row>
    <row r="68" spans="1:7" s="1" customFormat="1" x14ac:dyDescent="0.2">
      <c r="A68" s="1" t="s">
        <v>39</v>
      </c>
      <c r="B68" s="3" t="s">
        <v>3</v>
      </c>
      <c r="C68" s="10"/>
      <c r="D68" s="10"/>
      <c r="E68" s="10"/>
      <c r="F68" s="10"/>
      <c r="G68" s="10"/>
    </row>
    <row r="69" spans="1:7" x14ac:dyDescent="0.2">
      <c r="A69" t="s">
        <v>40</v>
      </c>
      <c r="B69" s="2">
        <v>50201020</v>
      </c>
      <c r="C69" s="9">
        <v>60000</v>
      </c>
      <c r="D69" s="9">
        <v>60000</v>
      </c>
      <c r="E69" s="9">
        <v>60000</v>
      </c>
      <c r="F69" s="9">
        <f t="shared" si="7"/>
        <v>0</v>
      </c>
      <c r="G69" s="9">
        <f t="shared" si="8"/>
        <v>0</v>
      </c>
    </row>
    <row r="70" spans="1:7" x14ac:dyDescent="0.2">
      <c r="A70" t="s">
        <v>41</v>
      </c>
      <c r="B70" s="2">
        <v>50203990</v>
      </c>
      <c r="C70" s="9">
        <v>200000</v>
      </c>
      <c r="D70" s="9">
        <v>200000</v>
      </c>
      <c r="E70" s="9">
        <v>0</v>
      </c>
      <c r="F70" s="9">
        <f t="shared" si="7"/>
        <v>0</v>
      </c>
      <c r="G70" s="9">
        <f t="shared" si="8"/>
        <v>200000</v>
      </c>
    </row>
    <row r="71" spans="1:7" x14ac:dyDescent="0.2">
      <c r="A71" t="s">
        <v>42</v>
      </c>
      <c r="B71" s="2">
        <v>50203990</v>
      </c>
      <c r="C71" s="9">
        <v>80000</v>
      </c>
      <c r="D71" s="9">
        <v>80000</v>
      </c>
      <c r="E71" s="9">
        <v>80000</v>
      </c>
      <c r="F71" s="9">
        <f t="shared" si="7"/>
        <v>0</v>
      </c>
      <c r="G71" s="9">
        <f t="shared" si="8"/>
        <v>0</v>
      </c>
    </row>
    <row r="72" spans="1:7" x14ac:dyDescent="0.2">
      <c r="A72" t="s">
        <v>19</v>
      </c>
      <c r="B72" s="2">
        <v>50299030</v>
      </c>
      <c r="C72" s="9">
        <v>1500000</v>
      </c>
      <c r="D72" s="9">
        <v>1500000</v>
      </c>
      <c r="E72" s="9">
        <v>1500000</v>
      </c>
      <c r="F72" s="9">
        <f t="shared" si="7"/>
        <v>0</v>
      </c>
      <c r="G72" s="9">
        <f t="shared" si="8"/>
        <v>0</v>
      </c>
    </row>
    <row r="73" spans="1:7" x14ac:dyDescent="0.2">
      <c r="B73" s="2"/>
    </row>
    <row r="74" spans="1:7" s="1" customFormat="1" x14ac:dyDescent="0.2">
      <c r="A74" s="1" t="s">
        <v>43</v>
      </c>
      <c r="B74" s="3" t="s">
        <v>3</v>
      </c>
      <c r="C74" s="16">
        <v>2260000</v>
      </c>
      <c r="D74" s="16">
        <v>2260000</v>
      </c>
      <c r="E74" s="16">
        <v>2259994.36</v>
      </c>
      <c r="F74" s="16">
        <f t="shared" si="7"/>
        <v>0</v>
      </c>
      <c r="G74" s="16">
        <f t="shared" si="8"/>
        <v>5.6400000001303852</v>
      </c>
    </row>
    <row r="75" spans="1:7" x14ac:dyDescent="0.2">
      <c r="A75" t="s">
        <v>44</v>
      </c>
      <c r="B75" s="2">
        <v>50201010</v>
      </c>
      <c r="C75" s="9">
        <v>150000</v>
      </c>
      <c r="D75" s="9">
        <v>150000</v>
      </c>
      <c r="E75" s="9">
        <v>150000</v>
      </c>
      <c r="F75" s="9">
        <f t="shared" si="7"/>
        <v>0</v>
      </c>
      <c r="G75" s="9">
        <f t="shared" si="8"/>
        <v>0</v>
      </c>
    </row>
    <row r="76" spans="1:7" x14ac:dyDescent="0.2">
      <c r="A76" t="s">
        <v>45</v>
      </c>
      <c r="B76" s="2">
        <v>50201010</v>
      </c>
      <c r="C76" s="9">
        <v>400000</v>
      </c>
      <c r="D76" s="9">
        <v>400000</v>
      </c>
      <c r="E76" s="9">
        <v>399996.76</v>
      </c>
      <c r="F76" s="9">
        <f t="shared" si="7"/>
        <v>0</v>
      </c>
      <c r="G76" s="9">
        <f t="shared" si="8"/>
        <v>3.2399999999906868</v>
      </c>
    </row>
    <row r="77" spans="1:7" x14ac:dyDescent="0.2">
      <c r="A77" t="s">
        <v>21</v>
      </c>
      <c r="B77" s="2">
        <v>50202010</v>
      </c>
      <c r="C77" s="9">
        <v>850000</v>
      </c>
      <c r="D77" s="9">
        <v>850000</v>
      </c>
      <c r="E77" s="9">
        <v>850000</v>
      </c>
      <c r="F77" s="9">
        <f t="shared" si="7"/>
        <v>0</v>
      </c>
      <c r="G77" s="9">
        <f t="shared" si="8"/>
        <v>0</v>
      </c>
    </row>
    <row r="78" spans="1:7" x14ac:dyDescent="0.2">
      <c r="A78" t="s">
        <v>46</v>
      </c>
      <c r="B78" s="2">
        <v>50203990</v>
      </c>
      <c r="C78" s="9">
        <v>120000</v>
      </c>
      <c r="D78" s="9">
        <v>120000</v>
      </c>
      <c r="E78" s="9">
        <v>120000</v>
      </c>
      <c r="F78" s="9">
        <f t="shared" si="7"/>
        <v>0</v>
      </c>
      <c r="G78" s="9">
        <f t="shared" si="8"/>
        <v>0</v>
      </c>
    </row>
    <row r="79" spans="1:7" x14ac:dyDescent="0.2">
      <c r="A79" t="s">
        <v>47</v>
      </c>
      <c r="B79" s="2">
        <v>50216030</v>
      </c>
      <c r="C79" s="9">
        <v>40000</v>
      </c>
      <c r="D79" s="9">
        <v>40000</v>
      </c>
      <c r="E79" s="9">
        <v>39997.599999999999</v>
      </c>
      <c r="F79" s="9">
        <f t="shared" si="7"/>
        <v>0</v>
      </c>
      <c r="G79" s="9">
        <f t="shared" si="8"/>
        <v>2.4000000000014552</v>
      </c>
    </row>
    <row r="80" spans="1:7" x14ac:dyDescent="0.2">
      <c r="A80" t="s">
        <v>19</v>
      </c>
      <c r="B80" s="2">
        <v>50299030</v>
      </c>
      <c r="C80" s="9">
        <v>700000</v>
      </c>
      <c r="D80" s="9">
        <v>700000</v>
      </c>
      <c r="E80" s="9">
        <v>700000</v>
      </c>
      <c r="F80" s="9">
        <f t="shared" si="7"/>
        <v>0</v>
      </c>
      <c r="G80" s="9">
        <f t="shared" si="8"/>
        <v>0</v>
      </c>
    </row>
    <row r="81" spans="1:7" x14ac:dyDescent="0.2">
      <c r="B81" s="2"/>
    </row>
    <row r="82" spans="1:7" s="1" customFormat="1" x14ac:dyDescent="0.2">
      <c r="A82" s="1" t="s">
        <v>48</v>
      </c>
      <c r="B82" s="3" t="s">
        <v>3</v>
      </c>
      <c r="C82" s="16">
        <v>2212000</v>
      </c>
      <c r="D82" s="16">
        <v>2212000</v>
      </c>
      <c r="E82" s="16">
        <v>2211787</v>
      </c>
      <c r="F82" s="16">
        <f t="shared" si="7"/>
        <v>0</v>
      </c>
      <c r="G82" s="16">
        <f t="shared" si="8"/>
        <v>213</v>
      </c>
    </row>
    <row r="83" spans="1:7" x14ac:dyDescent="0.2">
      <c r="A83" t="s">
        <v>25</v>
      </c>
      <c r="B83" s="2">
        <v>50202010</v>
      </c>
      <c r="C83" s="9">
        <v>2212000</v>
      </c>
      <c r="D83" s="9">
        <v>2212000</v>
      </c>
      <c r="E83" s="9">
        <v>2211787</v>
      </c>
      <c r="F83" s="9">
        <f t="shared" si="7"/>
        <v>0</v>
      </c>
      <c r="G83" s="9">
        <f t="shared" si="8"/>
        <v>213</v>
      </c>
    </row>
    <row r="84" spans="1:7" x14ac:dyDescent="0.2">
      <c r="B84" s="2"/>
    </row>
    <row r="85" spans="1:7" s="1" customFormat="1" x14ac:dyDescent="0.2">
      <c r="A85" s="1" t="s">
        <v>49</v>
      </c>
      <c r="B85" s="3" t="s">
        <v>3</v>
      </c>
      <c r="C85" s="16">
        <v>500000</v>
      </c>
      <c r="D85" s="16">
        <v>500000</v>
      </c>
      <c r="E85" s="16">
        <v>215855.56</v>
      </c>
      <c r="F85" s="16">
        <f t="shared" si="7"/>
        <v>0</v>
      </c>
      <c r="G85" s="16">
        <f t="shared" si="8"/>
        <v>284144.44</v>
      </c>
    </row>
    <row r="86" spans="1:7" x14ac:dyDescent="0.2">
      <c r="A86" t="s">
        <v>50</v>
      </c>
      <c r="B86" s="2">
        <v>50211990</v>
      </c>
      <c r="C86" s="9">
        <v>500000</v>
      </c>
      <c r="D86" s="9">
        <v>500000</v>
      </c>
      <c r="E86" s="9">
        <v>215855.56</v>
      </c>
      <c r="F86" s="9">
        <f t="shared" si="7"/>
        <v>0</v>
      </c>
      <c r="G86" s="9">
        <f t="shared" si="8"/>
        <v>284144.44</v>
      </c>
    </row>
    <row r="87" spans="1:7" x14ac:dyDescent="0.2">
      <c r="B87" s="2"/>
    </row>
    <row r="88" spans="1:7" s="1" customFormat="1" x14ac:dyDescent="0.2">
      <c r="A88" s="1" t="s">
        <v>51</v>
      </c>
      <c r="B88" s="3" t="s">
        <v>3</v>
      </c>
      <c r="C88" s="16">
        <v>850000</v>
      </c>
      <c r="D88" s="16">
        <v>850000</v>
      </c>
      <c r="E88" s="16">
        <v>792000</v>
      </c>
      <c r="F88" s="16">
        <f t="shared" si="7"/>
        <v>0</v>
      </c>
      <c r="G88" s="16">
        <f t="shared" si="8"/>
        <v>58000</v>
      </c>
    </row>
    <row r="89" spans="1:7" x14ac:dyDescent="0.2">
      <c r="A89" t="s">
        <v>44</v>
      </c>
      <c r="B89" s="2">
        <v>50201010</v>
      </c>
      <c r="C89" s="9">
        <v>100000</v>
      </c>
      <c r="D89" s="9">
        <v>100000</v>
      </c>
      <c r="E89" s="9">
        <v>42000</v>
      </c>
      <c r="F89" s="9">
        <f t="shared" si="7"/>
        <v>0</v>
      </c>
      <c r="G89" s="9">
        <f t="shared" si="8"/>
        <v>58000</v>
      </c>
    </row>
    <row r="90" spans="1:7" x14ac:dyDescent="0.2">
      <c r="A90" t="s">
        <v>45</v>
      </c>
      <c r="B90" s="2">
        <v>50201010</v>
      </c>
      <c r="C90" s="9">
        <v>500000</v>
      </c>
      <c r="D90" s="9">
        <v>500000</v>
      </c>
      <c r="E90" s="9">
        <v>500000</v>
      </c>
      <c r="F90" s="9">
        <f t="shared" ref="F90:F106" si="9">C90-D90</f>
        <v>0</v>
      </c>
      <c r="G90" s="9">
        <f t="shared" ref="G90:G106" si="10">D90-E90</f>
        <v>0</v>
      </c>
    </row>
    <row r="91" spans="1:7" x14ac:dyDescent="0.2">
      <c r="A91" t="s">
        <v>52</v>
      </c>
      <c r="B91" s="2">
        <v>50299080</v>
      </c>
      <c r="C91" s="9">
        <v>250000</v>
      </c>
      <c r="D91" s="9">
        <v>250000</v>
      </c>
      <c r="E91" s="9">
        <v>250000</v>
      </c>
      <c r="F91" s="9">
        <f t="shared" si="9"/>
        <v>0</v>
      </c>
      <c r="G91" s="9">
        <f t="shared" si="10"/>
        <v>0</v>
      </c>
    </row>
    <row r="92" spans="1:7" x14ac:dyDescent="0.2">
      <c r="B92" s="2"/>
    </row>
    <row r="93" spans="1:7" s="1" customFormat="1" x14ac:dyDescent="0.2">
      <c r="A93" s="1" t="s">
        <v>53</v>
      </c>
      <c r="B93" s="3" t="s">
        <v>3</v>
      </c>
      <c r="C93" s="16">
        <v>3000000</v>
      </c>
      <c r="D93" s="16">
        <v>3000000</v>
      </c>
      <c r="E93" s="16">
        <v>2986710</v>
      </c>
      <c r="F93" s="16">
        <f t="shared" si="9"/>
        <v>0</v>
      </c>
      <c r="G93" s="16">
        <f t="shared" si="10"/>
        <v>13290</v>
      </c>
    </row>
    <row r="94" spans="1:7" x14ac:dyDescent="0.2">
      <c r="A94" t="s">
        <v>54</v>
      </c>
      <c r="B94" s="2">
        <v>50203110</v>
      </c>
      <c r="C94" s="9">
        <v>3000000</v>
      </c>
      <c r="D94" s="9">
        <v>3000000</v>
      </c>
      <c r="E94" s="9">
        <v>2986710</v>
      </c>
      <c r="F94" s="9">
        <f t="shared" si="9"/>
        <v>0</v>
      </c>
      <c r="G94" s="9">
        <f t="shared" si="10"/>
        <v>13290</v>
      </c>
    </row>
    <row r="95" spans="1:7" x14ac:dyDescent="0.2">
      <c r="B95" s="2"/>
    </row>
    <row r="96" spans="1:7" s="1" customFormat="1" x14ac:dyDescent="0.2">
      <c r="A96" s="1" t="s">
        <v>55</v>
      </c>
      <c r="B96" s="3">
        <v>300</v>
      </c>
      <c r="C96" s="16">
        <v>9300000</v>
      </c>
      <c r="D96" s="16">
        <v>7300000</v>
      </c>
      <c r="E96" s="16">
        <f>SUM(E97:E106)</f>
        <v>6265914.7999999998</v>
      </c>
      <c r="F96" s="16">
        <f t="shared" ref="F96:G96" si="11">SUM(F97:F106)</f>
        <v>2000000</v>
      </c>
      <c r="G96" s="16">
        <f t="shared" si="11"/>
        <v>1034085.2000000002</v>
      </c>
    </row>
    <row r="97" spans="1:8" x14ac:dyDescent="0.2">
      <c r="A97" t="s">
        <v>91</v>
      </c>
      <c r="B97" s="2" t="s">
        <v>3</v>
      </c>
      <c r="C97" s="9">
        <v>750000</v>
      </c>
      <c r="D97" s="9">
        <v>750000</v>
      </c>
      <c r="E97" s="9">
        <v>713924.2</v>
      </c>
      <c r="F97" s="9">
        <f t="shared" si="9"/>
        <v>0</v>
      </c>
      <c r="G97" s="9">
        <f t="shared" si="10"/>
        <v>36075.800000000047</v>
      </c>
    </row>
    <row r="98" spans="1:8" x14ac:dyDescent="0.2">
      <c r="A98" t="s">
        <v>56</v>
      </c>
      <c r="B98" s="2" t="s">
        <v>3</v>
      </c>
    </row>
    <row r="99" spans="1:8" x14ac:dyDescent="0.2">
      <c r="A99" t="s">
        <v>57</v>
      </c>
      <c r="B99" s="2" t="s">
        <v>3</v>
      </c>
      <c r="C99" s="9">
        <v>750000</v>
      </c>
      <c r="D99" s="9">
        <v>750000</v>
      </c>
      <c r="E99" s="9">
        <v>581178.19999999995</v>
      </c>
      <c r="F99" s="9">
        <f t="shared" si="9"/>
        <v>0</v>
      </c>
      <c r="G99" s="9">
        <f t="shared" si="10"/>
        <v>168821.80000000005</v>
      </c>
    </row>
    <row r="100" spans="1:8" x14ac:dyDescent="0.2">
      <c r="A100" t="s">
        <v>58</v>
      </c>
      <c r="B100" s="2" t="s">
        <v>3</v>
      </c>
    </row>
    <row r="101" spans="1:8" x14ac:dyDescent="0.2">
      <c r="A101" t="s">
        <v>90</v>
      </c>
      <c r="B101" s="2" t="s">
        <v>3</v>
      </c>
      <c r="C101" s="9">
        <v>1500000</v>
      </c>
      <c r="D101" s="9">
        <v>1500000</v>
      </c>
      <c r="E101" s="9">
        <v>1334062.75</v>
      </c>
      <c r="F101" s="9">
        <f t="shared" si="9"/>
        <v>0</v>
      </c>
      <c r="G101" s="9">
        <f t="shared" si="10"/>
        <v>165937.25</v>
      </c>
    </row>
    <row r="102" spans="1:8" x14ac:dyDescent="0.2">
      <c r="A102" t="s">
        <v>59</v>
      </c>
      <c r="B102" s="2" t="s">
        <v>3</v>
      </c>
      <c r="C102" s="9">
        <v>1000000</v>
      </c>
      <c r="D102" s="9">
        <v>1000000</v>
      </c>
      <c r="E102" s="9">
        <v>624806.5</v>
      </c>
      <c r="F102" s="9">
        <f t="shared" si="9"/>
        <v>0</v>
      </c>
      <c r="G102" s="9">
        <f t="shared" si="10"/>
        <v>375193.5</v>
      </c>
    </row>
    <row r="103" spans="1:8" x14ac:dyDescent="0.2">
      <c r="A103" t="s">
        <v>60</v>
      </c>
      <c r="B103" s="2" t="s">
        <v>3</v>
      </c>
      <c r="C103" s="9">
        <v>300000</v>
      </c>
      <c r="D103" s="9">
        <v>300000</v>
      </c>
      <c r="E103" s="9">
        <v>212929.27</v>
      </c>
      <c r="F103" s="9">
        <f t="shared" si="9"/>
        <v>0</v>
      </c>
      <c r="G103" s="9">
        <f t="shared" si="10"/>
        <v>87070.73000000001</v>
      </c>
    </row>
    <row r="104" spans="1:8" x14ac:dyDescent="0.2">
      <c r="A104" t="s">
        <v>61</v>
      </c>
      <c r="B104" s="2" t="s">
        <v>3</v>
      </c>
    </row>
    <row r="105" spans="1:8" x14ac:dyDescent="0.2">
      <c r="A105" t="s">
        <v>62</v>
      </c>
      <c r="B105" s="2" t="s">
        <v>3</v>
      </c>
      <c r="C105" s="9">
        <v>3000000</v>
      </c>
      <c r="D105" s="9">
        <v>3000000</v>
      </c>
      <c r="E105" s="9">
        <v>2799013.88</v>
      </c>
      <c r="F105" s="9">
        <f t="shared" si="9"/>
        <v>0</v>
      </c>
      <c r="G105" s="9">
        <f t="shared" si="10"/>
        <v>200986.12000000011</v>
      </c>
    </row>
    <row r="106" spans="1:8" x14ac:dyDescent="0.2">
      <c r="A106" t="s">
        <v>63</v>
      </c>
      <c r="B106" s="2" t="s">
        <v>3</v>
      </c>
      <c r="C106" s="9">
        <v>2000000</v>
      </c>
      <c r="D106" s="9">
        <v>0</v>
      </c>
      <c r="E106" s="9">
        <v>0</v>
      </c>
      <c r="F106" s="9">
        <f t="shared" si="9"/>
        <v>2000000</v>
      </c>
      <c r="G106" s="9">
        <f t="shared" si="10"/>
        <v>0</v>
      </c>
    </row>
    <row r="107" spans="1:8" x14ac:dyDescent="0.2">
      <c r="A107" t="s">
        <v>64</v>
      </c>
      <c r="B107" s="2" t="s">
        <v>3</v>
      </c>
    </row>
    <row r="108" spans="1:8" x14ac:dyDescent="0.2">
      <c r="B108" s="2"/>
    </row>
    <row r="111" spans="1:8" ht="13.5" x14ac:dyDescent="0.25">
      <c r="A111" s="18"/>
      <c r="B111" s="7"/>
      <c r="C111" s="19"/>
      <c r="D111" s="20"/>
      <c r="E111" s="12"/>
      <c r="F111" s="11"/>
      <c r="G111" s="11"/>
      <c r="H111" s="11"/>
    </row>
    <row r="112" spans="1:8" ht="13.5" x14ac:dyDescent="0.25">
      <c r="A112" s="18"/>
      <c r="B112" s="7"/>
      <c r="C112" s="19"/>
      <c r="D112" s="20"/>
      <c r="E112" s="21"/>
      <c r="F112" s="11"/>
      <c r="G112" s="11"/>
      <c r="H112" s="11"/>
    </row>
    <row r="113" spans="1:8" ht="13.5" x14ac:dyDescent="0.25">
      <c r="A113" s="18" t="s">
        <v>89</v>
      </c>
      <c r="B113" s="7" t="s">
        <v>80</v>
      </c>
      <c r="C113" s="19"/>
      <c r="D113" s="20" t="s">
        <v>81</v>
      </c>
      <c r="E113" s="21" t="s">
        <v>82</v>
      </c>
      <c r="F113" s="11"/>
      <c r="G113" s="11"/>
      <c r="H113" s="11"/>
    </row>
    <row r="114" spans="1:8" ht="13.5" x14ac:dyDescent="0.25">
      <c r="A114" s="18"/>
      <c r="B114" s="7"/>
      <c r="C114" s="19"/>
      <c r="D114" s="20"/>
      <c r="E114" s="21"/>
      <c r="F114" s="11"/>
      <c r="G114" s="11"/>
      <c r="H114" s="22"/>
    </row>
    <row r="115" spans="1:8" ht="13.5" x14ac:dyDescent="0.25">
      <c r="A115" s="11"/>
      <c r="B115" s="7"/>
      <c r="C115" s="19"/>
      <c r="D115" s="19"/>
      <c r="E115" s="19"/>
      <c r="F115" s="11"/>
      <c r="G115" s="11"/>
      <c r="H115" s="22"/>
    </row>
    <row r="116" spans="1:8" ht="13.5" x14ac:dyDescent="0.25">
      <c r="A116" s="31" t="s">
        <v>83</v>
      </c>
      <c r="B116" s="32" t="s">
        <v>84</v>
      </c>
      <c r="C116" s="32"/>
      <c r="D116" s="19"/>
      <c r="E116" s="32" t="s">
        <v>85</v>
      </c>
      <c r="F116" s="32"/>
      <c r="G116" s="32"/>
    </row>
    <row r="117" spans="1:8" ht="13.5" x14ac:dyDescent="0.25">
      <c r="A117" s="11" t="s">
        <v>86</v>
      </c>
      <c r="B117" s="33" t="s">
        <v>87</v>
      </c>
      <c r="C117" s="33"/>
      <c r="D117" s="19"/>
      <c r="E117" s="33" t="s">
        <v>88</v>
      </c>
      <c r="F117" s="33"/>
      <c r="G117" s="33"/>
    </row>
    <row r="118" spans="1:8" x14ac:dyDescent="0.2">
      <c r="C118" s="9">
        <f>SUM(C97:C107,C94,C89:C91,C86,C83,C75:C80,C69:C72,C59:C65,C55,C52,C49,C44:C45,C39:C40,C36,C33,C24:C29)</f>
        <v>42725084.799999997</v>
      </c>
      <c r="D118" s="9">
        <f t="shared" ref="D118:G118" si="12">SUM(D97:D107,D94,D89:D91,D86,D83,D75:D80,D69:D72,D59:D65,D55,D52,D49,D44:D45,D39:D40,D36,D33,D24:D29)</f>
        <v>40223214.799999997</v>
      </c>
      <c r="E118" s="9">
        <f t="shared" si="12"/>
        <v>38267653.719999999</v>
      </c>
      <c r="F118" s="9">
        <f t="shared" si="12"/>
        <v>2501870</v>
      </c>
      <c r="G118" s="9">
        <f t="shared" si="12"/>
        <v>1955561.0799999998</v>
      </c>
    </row>
    <row r="119" spans="1:8" x14ac:dyDescent="0.2">
      <c r="C119" s="9">
        <f>+C118-C12</f>
        <v>0</v>
      </c>
      <c r="D119" s="9">
        <f t="shared" ref="D119:G119" si="13">+D118-D12</f>
        <v>0</v>
      </c>
      <c r="E119" s="9">
        <f t="shared" si="13"/>
        <v>0</v>
      </c>
      <c r="F119" s="9">
        <f t="shared" si="13"/>
        <v>0</v>
      </c>
      <c r="G119" s="9">
        <f t="shared" si="13"/>
        <v>0</v>
      </c>
    </row>
  </sheetData>
  <sheetProtection sheet="1" objects="1" scenarios="1"/>
  <mergeCells count="12">
    <mergeCell ref="B116:C116"/>
    <mergeCell ref="E116:G116"/>
    <mergeCell ref="B117:C117"/>
    <mergeCell ref="E117:G117"/>
    <mergeCell ref="A1:G1"/>
    <mergeCell ref="A2:G2"/>
    <mergeCell ref="A3:G3"/>
    <mergeCell ref="A5:G5"/>
    <mergeCell ref="A6:G6"/>
    <mergeCell ref="A7:G7"/>
    <mergeCell ref="F9:F10"/>
    <mergeCell ref="G9:G10"/>
  </mergeCells>
  <pageMargins left="0.4" right="0.9" top="0.75" bottom="0.75" header="0.3" footer="0.55000000000000004"/>
  <pageSetup paperSize="9" orientation="landscape" horizontalDpi="0" verticalDpi="0" r:id="rId1"/>
  <headerFooter>
    <oddFooter>&amp;C&amp;9Page &amp;P of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PB-092</dc:creator>
  <cp:lastModifiedBy>PB-092</cp:lastModifiedBy>
  <cp:lastPrinted>2020-01-14T19:08:34Z</cp:lastPrinted>
  <dcterms:created xsi:type="dcterms:W3CDTF">2019-12-30T22:16:24Z</dcterms:created>
  <dcterms:modified xsi:type="dcterms:W3CDTF">2020-01-14T19:10:50Z</dcterms:modified>
</cp:coreProperties>
</file>